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adre de caja" sheetId="1" state="visible" r:id="rId1"/>
    <sheet name="Ejemplo" sheetId="2" state="visible" r:id="rId2"/>
    <sheet name="Cómo usarla" sheetId="3" state="visible" r:id="rId3"/>
  </sheets>
  <definedNames>
    <definedName name="_xlnm.Print_Area" localSheetId="0">'Cuadre de caja'!$A$1:$H$101</definedName>
    <definedName name="_xlnm.Print_Area" localSheetId="1">'Ejemplo'!$A$1:$H$101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&quot;$&quot;#,##0;-&quot;$&quot;#,##0;&quot;-&quot;"/>
    <numFmt numFmtId="166" formatCode="&quot;Billete de $&quot;#,##0"/>
    <numFmt numFmtId="167" formatCode="&quot;Moneda de $&quot;#,##0"/>
    <numFmt numFmtId="168" formatCode="+&quot;$&quot;#,##0;-&quot;$&quot;#,##0;&quot;$&quot;0"/>
    <numFmt numFmtId="169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7112A"/>
      <sz val="18"/>
    </font>
    <font>
      <name val="Arial"/>
      <color rgb="006B7280"/>
      <sz val="10"/>
    </font>
    <font>
      <name val="Arial"/>
      <b val="1"/>
      <sz val="10"/>
    </font>
    <font>
      <name val="Arial"/>
      <b val="1"/>
      <color rgb="00FFFFFF"/>
      <sz val="11"/>
    </font>
    <font>
      <name val="Arial"/>
      <sz val="10"/>
    </font>
    <font>
      <name val="Arial"/>
      <b val="1"/>
      <color rgb="00374151"/>
      <sz val="10"/>
    </font>
    <font>
      <name val="Arial"/>
      <b val="1"/>
      <color rgb="0007112A"/>
      <sz val="16"/>
    </font>
    <font>
      <name val="Arial"/>
      <sz val="11"/>
    </font>
    <font>
      <name val="Arial"/>
      <b val="1"/>
      <color rgb="0007112A"/>
      <sz val="11"/>
    </font>
    <font>
      <name val="Arial"/>
      <b val="1"/>
      <color rgb="003D5AFE"/>
      <sz val="10"/>
      <u val="single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07112A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3" borderId="0" applyAlignment="1" pivotButton="0" quotePrefix="0" xfId="0">
      <alignment vertical="center" indent="1"/>
    </xf>
    <xf numFmtId="0" fontId="5" fillId="0" borderId="1" applyAlignment="1" pivotButton="0" quotePrefix="0" xfId="0">
      <alignment vertical="center" wrapText="1"/>
    </xf>
    <xf numFmtId="0" fontId="5" fillId="2" borderId="1" applyAlignment="1" pivotButton="0" quotePrefix="0" xfId="0">
      <alignment horizontal="left" vertical="center"/>
    </xf>
    <xf numFmtId="164" fontId="5" fillId="2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 wrapText="1"/>
    </xf>
    <xf numFmtId="165" fontId="5" fillId="2" borderId="1" pivotButton="0" quotePrefix="0" xfId="0"/>
    <xf numFmtId="0" fontId="3" fillId="0" borderId="1" applyAlignment="1" pivotButton="0" quotePrefix="0" xfId="0">
      <alignment vertical="center" wrapText="1"/>
    </xf>
    <xf numFmtId="165" fontId="3" fillId="0" borderId="1" pivotButton="0" quotePrefix="0" xfId="0"/>
    <xf numFmtId="166" fontId="5" fillId="0" borderId="1" applyAlignment="1" pivotButton="0" quotePrefix="0" xfId="0">
      <alignment horizontal="left" vertical="center"/>
    </xf>
    <xf numFmtId="3" fontId="5" fillId="2" borderId="1" pivotButton="0" quotePrefix="0" xfId="0"/>
    <xf numFmtId="165" fontId="5" fillId="0" borderId="1" pivotButton="0" quotePrefix="0" xfId="0"/>
    <xf numFmtId="167" fontId="5" fillId="0" borderId="1" applyAlignment="1" pivotButton="0" quotePrefix="0" xfId="0">
      <alignment horizontal="left" vertical="center"/>
    </xf>
    <xf numFmtId="3" fontId="5" fillId="0" borderId="1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center" vertical="center"/>
    </xf>
    <xf numFmtId="49" fontId="5" fillId="2" borderId="1" pivotButton="0" quotePrefix="0" xfId="0"/>
    <xf numFmtId="0" fontId="5" fillId="0" borderId="1" applyAlignment="1" pivotButton="0" quotePrefix="0" xfId="0">
      <alignment horizontal="center" vertical="center"/>
    </xf>
    <xf numFmtId="168" fontId="5" fillId="0" borderId="1" pivotButton="0" quotePrefix="0" xfId="0"/>
    <xf numFmtId="168" fontId="3" fillId="0" borderId="1" pivotButton="0" quotePrefix="0" xfId="0"/>
    <xf numFmtId="0" fontId="3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name val="Arial"/>
        <b val="1"/>
        <color rgb="00B91C1C"/>
        <sz val="10"/>
      </font>
      <fill>
        <patternFill patternType="solid">
          <fgColor rgb="00FDE8E8"/>
        </patternFill>
      </fill>
    </dxf>
    <dxf>
      <font>
        <name val="Arial"/>
        <b val="1"/>
        <color rgb="0092400E"/>
        <sz val="10"/>
      </font>
      <fill>
        <patternFill patternType="solid">
          <fgColor rgb="00FEF3C7"/>
        </patternFill>
      </fill>
    </dxf>
    <dxf>
      <font>
        <name val="Arial"/>
        <b val="1"/>
        <color rgb="00166534"/>
        <sz val="10"/>
      </font>
      <fill>
        <patternFill patternType="solid">
          <fgColor rgb="00E7F7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yesti.co/?utm_source=plantilla-cuadre&amp;utm_medium=exce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H10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16" customWidth="1" min="3" max="3"/>
    <col width="18" customWidth="1" min="4" max="4"/>
    <col width="16" customWidth="1" min="5" max="5"/>
    <col width="14" customWidth="1" min="6" max="6"/>
    <col width="20" customWidth="1" min="7" max="7"/>
    <col width="24" customWidth="1" min="8" max="8"/>
  </cols>
  <sheetData>
    <row r="1">
      <c r="B1" s="1" t="inlineStr">
        <is>
          <t>Cuadre de caja diario</t>
        </is>
      </c>
    </row>
    <row r="2">
      <c r="B2" s="2" t="inlineStr">
        <is>
          <t>Plantilla gratis de Yesti para negocios que cobran en efectivo, QR y transferencia · www.yesti.co/cierre-de-caja-diario/</t>
        </is>
      </c>
    </row>
    <row r="3">
      <c r="B3" s="3" t="inlineStr">
        <is>
          <t>Celdas amarillas: las llenas tú. Lo demás se calcula solo.</t>
        </is>
      </c>
      <c r="C3" s="2" t="inlineStr">
        <is>
          <t>Mira la hoja «Ejemplo» para ver una llena, y «Cómo usarla» para el paso a paso.</t>
        </is>
      </c>
    </row>
    <row r="5" ht="22" customHeight="1">
      <c r="B5" s="4" t="inlineStr">
        <is>
          <t>1. Datos del turno</t>
        </is>
      </c>
    </row>
    <row r="6">
      <c r="B6" s="5" t="inlineStr">
        <is>
          <t>Negocio o sede</t>
        </is>
      </c>
      <c r="C6" s="6" t="n"/>
    </row>
    <row r="7">
      <c r="B7" s="5" t="inlineStr">
        <is>
          <t>Fecha</t>
        </is>
      </c>
      <c r="C7" s="7" t="n"/>
    </row>
    <row r="8">
      <c r="B8" s="5" t="inlineStr">
        <is>
          <t>Turno</t>
        </is>
      </c>
      <c r="C8" s="6" t="n"/>
    </row>
    <row r="9">
      <c r="B9" s="5" t="inlineStr">
        <is>
          <t>Cajero o cajera</t>
        </is>
      </c>
      <c r="C9" s="6" t="n"/>
    </row>
    <row r="10">
      <c r="B10" s="5" t="inlineStr">
        <is>
          <t>Quién recibe el cierre</t>
        </is>
      </c>
      <c r="C10" s="6" t="n"/>
    </row>
    <row r="12" ht="22" customHeight="1">
      <c r="B12" s="4" t="inlineStr">
        <is>
          <t>2. Ventas del turno (lo que dice tu sistema, POS o libreta)</t>
        </is>
      </c>
    </row>
    <row r="13" ht="28" customHeight="1">
      <c r="B13" s="8" t="inlineStr">
        <is>
          <t>Medio de pago</t>
        </is>
      </c>
      <c r="C13" s="8" t="inlineStr">
        <is>
          <t>Vendido</t>
        </is>
      </c>
    </row>
    <row r="14">
      <c r="B14" s="5" t="inlineStr">
        <is>
          <t>Efectivo</t>
        </is>
      </c>
      <c r="C14" s="9" t="n"/>
    </row>
    <row r="15">
      <c r="B15" s="5" t="inlineStr">
        <is>
          <t>Tarjeta (datáfono)</t>
        </is>
      </c>
      <c r="C15" s="9" t="n"/>
    </row>
    <row r="16">
      <c r="B16" s="5" t="inlineStr">
        <is>
          <t>Pagos por QR</t>
        </is>
      </c>
      <c r="C16" s="9" t="n"/>
    </row>
    <row r="17">
      <c r="B17" s="5" t="inlineStr">
        <is>
          <t>Transferencias (Nequi, DaviPlata, Bancolombia, Bre-B…)</t>
        </is>
      </c>
      <c r="C17" s="9" t="n"/>
    </row>
    <row r="18">
      <c r="B18" s="5" t="inlineStr">
        <is>
          <t>Otros</t>
        </is>
      </c>
      <c r="C18" s="9" t="n"/>
    </row>
    <row r="19">
      <c r="B19" s="10" t="inlineStr">
        <is>
          <t>Total vendido</t>
        </is>
      </c>
      <c r="C19" s="11">
        <f>SUM(C14:C18)</f>
        <v/>
      </c>
    </row>
    <row r="21" ht="22" customHeight="1">
      <c r="B21" s="4" t="inlineStr">
        <is>
          <t>3. Arqueo de efectivo (cuenta lo que hay en la caja)</t>
        </is>
      </c>
    </row>
    <row r="22" ht="28" customHeight="1">
      <c r="B22" s="8" t="inlineStr">
        <is>
          <t>Denominación</t>
        </is>
      </c>
      <c r="C22" s="8" t="inlineStr">
        <is>
          <t>Cantidad</t>
        </is>
      </c>
      <c r="D22" s="8" t="inlineStr">
        <is>
          <t>Total</t>
        </is>
      </c>
    </row>
    <row r="23">
      <c r="B23" s="12" t="n">
        <v>100000</v>
      </c>
      <c r="C23" s="13" t="n"/>
      <c r="D23" s="14">
        <f>B23*C23</f>
        <v/>
      </c>
    </row>
    <row r="24">
      <c r="B24" s="12" t="n">
        <v>50000</v>
      </c>
      <c r="C24" s="13" t="n"/>
      <c r="D24" s="14">
        <f>B24*C24</f>
        <v/>
      </c>
    </row>
    <row r="25">
      <c r="B25" s="12" t="n">
        <v>20000</v>
      </c>
      <c r="C25" s="13" t="n"/>
      <c r="D25" s="14">
        <f>B25*C25</f>
        <v/>
      </c>
    </row>
    <row r="26">
      <c r="B26" s="12" t="n">
        <v>10000</v>
      </c>
      <c r="C26" s="13" t="n"/>
      <c r="D26" s="14">
        <f>B26*C26</f>
        <v/>
      </c>
    </row>
    <row r="27">
      <c r="B27" s="12" t="n">
        <v>5000</v>
      </c>
      <c r="C27" s="13" t="n"/>
      <c r="D27" s="14">
        <f>B27*C27</f>
        <v/>
      </c>
    </row>
    <row r="28">
      <c r="B28" s="12" t="n">
        <v>2000</v>
      </c>
      <c r="C28" s="13" t="n"/>
      <c r="D28" s="14">
        <f>B28*C28</f>
        <v/>
      </c>
    </row>
    <row r="29">
      <c r="B29" s="15" t="n">
        <v>1000</v>
      </c>
      <c r="C29" s="13" t="n"/>
      <c r="D29" s="14">
        <f>B29*C29</f>
        <v/>
      </c>
    </row>
    <row r="30">
      <c r="B30" s="15" t="n">
        <v>500</v>
      </c>
      <c r="C30" s="13" t="n"/>
      <c r="D30" s="14">
        <f>B30*C30</f>
        <v/>
      </c>
    </row>
    <row r="31">
      <c r="B31" s="15" t="n">
        <v>200</v>
      </c>
      <c r="C31" s="13" t="n"/>
      <c r="D31" s="14">
        <f>B31*C31</f>
        <v/>
      </c>
    </row>
    <row r="32">
      <c r="B32" s="15" t="n">
        <v>100</v>
      </c>
      <c r="C32" s="13" t="n"/>
      <c r="D32" s="14">
        <f>B32*C32</f>
        <v/>
      </c>
    </row>
    <row r="33">
      <c r="B33" s="15" t="n">
        <v>50</v>
      </c>
      <c r="C33" s="13" t="n"/>
      <c r="D33" s="14">
        <f>B33*C33</f>
        <v/>
      </c>
    </row>
    <row r="34">
      <c r="B34" s="5" t="inlineStr">
        <is>
          <t>Otros (billetes viejos, monedas pequeñas)</t>
        </is>
      </c>
      <c r="C34" s="16" t="n"/>
      <c r="D34" s="9" t="n"/>
    </row>
    <row r="35">
      <c r="B35" s="10" t="inlineStr">
        <is>
          <t>Total contado</t>
        </is>
      </c>
      <c r="D35" s="11">
        <f>SUM(D23:D34)</f>
        <v/>
      </c>
    </row>
    <row r="36">
      <c r="B36" s="5" t="inlineStr">
        <is>
          <t>Base de caja (lo que dejas para dar vueltas)</t>
        </is>
      </c>
      <c r="D36" s="9" t="n"/>
    </row>
    <row r="37">
      <c r="B37" s="10" t="inlineStr">
        <is>
          <t>Efectivo de ventas (total contado − base)</t>
        </is>
      </c>
      <c r="D37" s="11">
        <f>D35-D36</f>
        <v/>
      </c>
    </row>
    <row r="39" ht="22" customHeight="1">
      <c r="B39" s="4" t="inlineStr">
        <is>
          <t>4. Pagos digitales del turno (un comprobante por fila; cuenta solo los que ya viste en tu cuenta)</t>
        </is>
      </c>
    </row>
    <row r="40" ht="28" customHeight="1">
      <c r="B40" s="8" t="inlineStr">
        <is>
          <t>Hora</t>
        </is>
      </c>
      <c r="C40" s="8" t="inlineStr">
        <is>
          <t>Medio</t>
        </is>
      </c>
      <c r="D40" s="8" t="inlineStr">
        <is>
          <t>Banco o app</t>
        </is>
      </c>
      <c r="E40" s="8" t="inlineStr">
        <is>
          <t>Referencia</t>
        </is>
      </c>
      <c r="F40" s="8" t="inlineStr">
        <is>
          <t>Valor</t>
        </is>
      </c>
      <c r="G40" s="8" t="inlineStr">
        <is>
          <t>¿Lo viste en tu cuenta?</t>
        </is>
      </c>
      <c r="H40" s="8" t="inlineStr">
        <is>
          <t>Alerta</t>
        </is>
      </c>
    </row>
    <row r="41">
      <c r="B41" s="17" t="n"/>
      <c r="C41" s="18" t="n"/>
      <c r="D41" s="17" t="n"/>
      <c r="E41" s="19" t="n"/>
      <c r="F41" s="9" t="n"/>
      <c r="G41" s="18" t="n"/>
      <c r="H41" s="20">
        <f>IF(F41="","",IF(AND(E41&lt;&gt;"",SUMPRODUCT(($E$41:$E$80=E41)*1)&gt;1),"Referencia repetida",IF(G41&lt;&gt;"Sí","Sin confirmar","OK")))</f>
        <v/>
      </c>
    </row>
    <row r="42">
      <c r="B42" s="17" t="n"/>
      <c r="C42" s="18" t="n"/>
      <c r="D42" s="17" t="n"/>
      <c r="E42" s="19" t="n"/>
      <c r="F42" s="9" t="n"/>
      <c r="G42" s="18" t="n"/>
      <c r="H42" s="20">
        <f>IF(F42="","",IF(AND(E42&lt;&gt;"",SUMPRODUCT(($E$41:$E$80=E42)*1)&gt;1),"Referencia repetida",IF(G42&lt;&gt;"Sí","Sin confirmar","OK")))</f>
        <v/>
      </c>
    </row>
    <row r="43">
      <c r="B43" s="17" t="n"/>
      <c r="C43" s="18" t="n"/>
      <c r="D43" s="17" t="n"/>
      <c r="E43" s="19" t="n"/>
      <c r="F43" s="9" t="n"/>
      <c r="G43" s="18" t="n"/>
      <c r="H43" s="20">
        <f>IF(F43="","",IF(AND(E43&lt;&gt;"",SUMPRODUCT(($E$41:$E$80=E43)*1)&gt;1),"Referencia repetida",IF(G43&lt;&gt;"Sí","Sin confirmar","OK")))</f>
        <v/>
      </c>
    </row>
    <row r="44">
      <c r="B44" s="17" t="n"/>
      <c r="C44" s="18" t="n"/>
      <c r="D44" s="17" t="n"/>
      <c r="E44" s="19" t="n"/>
      <c r="F44" s="9" t="n"/>
      <c r="G44" s="18" t="n"/>
      <c r="H44" s="20">
        <f>IF(F44="","",IF(AND(E44&lt;&gt;"",SUMPRODUCT(($E$41:$E$80=E44)*1)&gt;1),"Referencia repetida",IF(G44&lt;&gt;"Sí","Sin confirmar","OK")))</f>
        <v/>
      </c>
    </row>
    <row r="45">
      <c r="B45" s="17" t="n"/>
      <c r="C45" s="18" t="n"/>
      <c r="D45" s="17" t="n"/>
      <c r="E45" s="19" t="n"/>
      <c r="F45" s="9" t="n"/>
      <c r="G45" s="18" t="n"/>
      <c r="H45" s="20">
        <f>IF(F45="","",IF(AND(E45&lt;&gt;"",SUMPRODUCT(($E$41:$E$80=E45)*1)&gt;1),"Referencia repetida",IF(G45&lt;&gt;"Sí","Sin confirmar","OK")))</f>
        <v/>
      </c>
    </row>
    <row r="46">
      <c r="B46" s="17" t="n"/>
      <c r="C46" s="18" t="n"/>
      <c r="D46" s="17" t="n"/>
      <c r="E46" s="19" t="n"/>
      <c r="F46" s="9" t="n"/>
      <c r="G46" s="18" t="n"/>
      <c r="H46" s="20">
        <f>IF(F46="","",IF(AND(E46&lt;&gt;"",SUMPRODUCT(($E$41:$E$80=E46)*1)&gt;1),"Referencia repetida",IF(G46&lt;&gt;"Sí","Sin confirmar","OK")))</f>
        <v/>
      </c>
    </row>
    <row r="47">
      <c r="B47" s="17" t="n"/>
      <c r="C47" s="18" t="n"/>
      <c r="D47" s="17" t="n"/>
      <c r="E47" s="19" t="n"/>
      <c r="F47" s="9" t="n"/>
      <c r="G47" s="18" t="n"/>
      <c r="H47" s="20">
        <f>IF(F47="","",IF(AND(E47&lt;&gt;"",SUMPRODUCT(($E$41:$E$80=E47)*1)&gt;1),"Referencia repetida",IF(G47&lt;&gt;"Sí","Sin confirmar","OK")))</f>
        <v/>
      </c>
    </row>
    <row r="48">
      <c r="B48" s="17" t="n"/>
      <c r="C48" s="18" t="n"/>
      <c r="D48" s="17" t="n"/>
      <c r="E48" s="19" t="n"/>
      <c r="F48" s="9" t="n"/>
      <c r="G48" s="18" t="n"/>
      <c r="H48" s="20">
        <f>IF(F48="","",IF(AND(E48&lt;&gt;"",SUMPRODUCT(($E$41:$E$80=E48)*1)&gt;1),"Referencia repetida",IF(G48&lt;&gt;"Sí","Sin confirmar","OK")))</f>
        <v/>
      </c>
    </row>
    <row r="49">
      <c r="B49" s="17" t="n"/>
      <c r="C49" s="18" t="n"/>
      <c r="D49" s="17" t="n"/>
      <c r="E49" s="19" t="n"/>
      <c r="F49" s="9" t="n"/>
      <c r="G49" s="18" t="n"/>
      <c r="H49" s="20">
        <f>IF(F49="","",IF(AND(E49&lt;&gt;"",SUMPRODUCT(($E$41:$E$80=E49)*1)&gt;1),"Referencia repetida",IF(G49&lt;&gt;"Sí","Sin confirmar","OK")))</f>
        <v/>
      </c>
    </row>
    <row r="50">
      <c r="B50" s="17" t="n"/>
      <c r="C50" s="18" t="n"/>
      <c r="D50" s="17" t="n"/>
      <c r="E50" s="19" t="n"/>
      <c r="F50" s="9" t="n"/>
      <c r="G50" s="18" t="n"/>
      <c r="H50" s="20">
        <f>IF(F50="","",IF(AND(E50&lt;&gt;"",SUMPRODUCT(($E$41:$E$80=E50)*1)&gt;1),"Referencia repetida",IF(G50&lt;&gt;"Sí","Sin confirmar","OK")))</f>
        <v/>
      </c>
    </row>
    <row r="51">
      <c r="B51" s="17" t="n"/>
      <c r="C51" s="18" t="n"/>
      <c r="D51" s="17" t="n"/>
      <c r="E51" s="19" t="n"/>
      <c r="F51" s="9" t="n"/>
      <c r="G51" s="18" t="n"/>
      <c r="H51" s="20">
        <f>IF(F51="","",IF(AND(E51&lt;&gt;"",SUMPRODUCT(($E$41:$E$80=E51)*1)&gt;1),"Referencia repetida",IF(G51&lt;&gt;"Sí","Sin confirmar","OK")))</f>
        <v/>
      </c>
    </row>
    <row r="52">
      <c r="B52" s="17" t="n"/>
      <c r="C52" s="18" t="n"/>
      <c r="D52" s="17" t="n"/>
      <c r="E52" s="19" t="n"/>
      <c r="F52" s="9" t="n"/>
      <c r="G52" s="18" t="n"/>
      <c r="H52" s="20">
        <f>IF(F52="","",IF(AND(E52&lt;&gt;"",SUMPRODUCT(($E$41:$E$80=E52)*1)&gt;1),"Referencia repetida",IF(G52&lt;&gt;"Sí","Sin confirmar","OK")))</f>
        <v/>
      </c>
    </row>
    <row r="53">
      <c r="B53" s="17" t="n"/>
      <c r="C53" s="18" t="n"/>
      <c r="D53" s="17" t="n"/>
      <c r="E53" s="19" t="n"/>
      <c r="F53" s="9" t="n"/>
      <c r="G53" s="18" t="n"/>
      <c r="H53" s="20">
        <f>IF(F53="","",IF(AND(E53&lt;&gt;"",SUMPRODUCT(($E$41:$E$80=E53)*1)&gt;1),"Referencia repetida",IF(G53&lt;&gt;"Sí","Sin confirmar","OK")))</f>
        <v/>
      </c>
    </row>
    <row r="54">
      <c r="B54" s="17" t="n"/>
      <c r="C54" s="18" t="n"/>
      <c r="D54" s="17" t="n"/>
      <c r="E54" s="19" t="n"/>
      <c r="F54" s="9" t="n"/>
      <c r="G54" s="18" t="n"/>
      <c r="H54" s="20">
        <f>IF(F54="","",IF(AND(E54&lt;&gt;"",SUMPRODUCT(($E$41:$E$80=E54)*1)&gt;1),"Referencia repetida",IF(G54&lt;&gt;"Sí","Sin confirmar","OK")))</f>
        <v/>
      </c>
    </row>
    <row r="55">
      <c r="B55" s="17" t="n"/>
      <c r="C55" s="18" t="n"/>
      <c r="D55" s="17" t="n"/>
      <c r="E55" s="19" t="n"/>
      <c r="F55" s="9" t="n"/>
      <c r="G55" s="18" t="n"/>
      <c r="H55" s="20">
        <f>IF(F55="","",IF(AND(E55&lt;&gt;"",SUMPRODUCT(($E$41:$E$80=E55)*1)&gt;1),"Referencia repetida",IF(G55&lt;&gt;"Sí","Sin confirmar","OK")))</f>
        <v/>
      </c>
    </row>
    <row r="56">
      <c r="B56" s="17" t="n"/>
      <c r="C56" s="18" t="n"/>
      <c r="D56" s="17" t="n"/>
      <c r="E56" s="19" t="n"/>
      <c r="F56" s="9" t="n"/>
      <c r="G56" s="18" t="n"/>
      <c r="H56" s="20">
        <f>IF(F56="","",IF(AND(E56&lt;&gt;"",SUMPRODUCT(($E$41:$E$80=E56)*1)&gt;1),"Referencia repetida",IF(G56&lt;&gt;"Sí","Sin confirmar","OK")))</f>
        <v/>
      </c>
    </row>
    <row r="57">
      <c r="B57" s="17" t="n"/>
      <c r="C57" s="18" t="n"/>
      <c r="D57" s="17" t="n"/>
      <c r="E57" s="19" t="n"/>
      <c r="F57" s="9" t="n"/>
      <c r="G57" s="18" t="n"/>
      <c r="H57" s="20">
        <f>IF(F57="","",IF(AND(E57&lt;&gt;"",SUMPRODUCT(($E$41:$E$80=E57)*1)&gt;1),"Referencia repetida",IF(G57&lt;&gt;"Sí","Sin confirmar","OK")))</f>
        <v/>
      </c>
    </row>
    <row r="58">
      <c r="B58" s="17" t="n"/>
      <c r="C58" s="18" t="n"/>
      <c r="D58" s="17" t="n"/>
      <c r="E58" s="19" t="n"/>
      <c r="F58" s="9" t="n"/>
      <c r="G58" s="18" t="n"/>
      <c r="H58" s="20">
        <f>IF(F58="","",IF(AND(E58&lt;&gt;"",SUMPRODUCT(($E$41:$E$80=E58)*1)&gt;1),"Referencia repetida",IF(G58&lt;&gt;"Sí","Sin confirmar","OK")))</f>
        <v/>
      </c>
    </row>
    <row r="59">
      <c r="B59" s="17" t="n"/>
      <c r="C59" s="18" t="n"/>
      <c r="D59" s="17" t="n"/>
      <c r="E59" s="19" t="n"/>
      <c r="F59" s="9" t="n"/>
      <c r="G59" s="18" t="n"/>
      <c r="H59" s="20">
        <f>IF(F59="","",IF(AND(E59&lt;&gt;"",SUMPRODUCT(($E$41:$E$80=E59)*1)&gt;1),"Referencia repetida",IF(G59&lt;&gt;"Sí","Sin confirmar","OK")))</f>
        <v/>
      </c>
    </row>
    <row r="60">
      <c r="B60" s="17" t="n"/>
      <c r="C60" s="18" t="n"/>
      <c r="D60" s="17" t="n"/>
      <c r="E60" s="19" t="n"/>
      <c r="F60" s="9" t="n"/>
      <c r="G60" s="18" t="n"/>
      <c r="H60" s="20">
        <f>IF(F60="","",IF(AND(E60&lt;&gt;"",SUMPRODUCT(($E$41:$E$80=E60)*1)&gt;1),"Referencia repetida",IF(G60&lt;&gt;"Sí","Sin confirmar","OK")))</f>
        <v/>
      </c>
    </row>
    <row r="61">
      <c r="B61" s="17" t="n"/>
      <c r="C61" s="18" t="n"/>
      <c r="D61" s="17" t="n"/>
      <c r="E61" s="19" t="n"/>
      <c r="F61" s="9" t="n"/>
      <c r="G61" s="18" t="n"/>
      <c r="H61" s="20">
        <f>IF(F61="","",IF(AND(E61&lt;&gt;"",SUMPRODUCT(($E$41:$E$80=E61)*1)&gt;1),"Referencia repetida",IF(G61&lt;&gt;"Sí","Sin confirmar","OK")))</f>
        <v/>
      </c>
    </row>
    <row r="62">
      <c r="B62" s="17" t="n"/>
      <c r="C62" s="18" t="n"/>
      <c r="D62" s="17" t="n"/>
      <c r="E62" s="19" t="n"/>
      <c r="F62" s="9" t="n"/>
      <c r="G62" s="18" t="n"/>
      <c r="H62" s="20">
        <f>IF(F62="","",IF(AND(E62&lt;&gt;"",SUMPRODUCT(($E$41:$E$80=E62)*1)&gt;1),"Referencia repetida",IF(G62&lt;&gt;"Sí","Sin confirmar","OK")))</f>
        <v/>
      </c>
    </row>
    <row r="63">
      <c r="B63" s="17" t="n"/>
      <c r="C63" s="18" t="n"/>
      <c r="D63" s="17" t="n"/>
      <c r="E63" s="19" t="n"/>
      <c r="F63" s="9" t="n"/>
      <c r="G63" s="18" t="n"/>
      <c r="H63" s="20">
        <f>IF(F63="","",IF(AND(E63&lt;&gt;"",SUMPRODUCT(($E$41:$E$80=E63)*1)&gt;1),"Referencia repetida",IF(G63&lt;&gt;"Sí","Sin confirmar","OK")))</f>
        <v/>
      </c>
    </row>
    <row r="64">
      <c r="B64" s="17" t="n"/>
      <c r="C64" s="18" t="n"/>
      <c r="D64" s="17" t="n"/>
      <c r="E64" s="19" t="n"/>
      <c r="F64" s="9" t="n"/>
      <c r="G64" s="18" t="n"/>
      <c r="H64" s="20">
        <f>IF(F64="","",IF(AND(E64&lt;&gt;"",SUMPRODUCT(($E$41:$E$80=E64)*1)&gt;1),"Referencia repetida",IF(G64&lt;&gt;"Sí","Sin confirmar","OK")))</f>
        <v/>
      </c>
    </row>
    <row r="65">
      <c r="B65" s="17" t="n"/>
      <c r="C65" s="18" t="n"/>
      <c r="D65" s="17" t="n"/>
      <c r="E65" s="19" t="n"/>
      <c r="F65" s="9" t="n"/>
      <c r="G65" s="18" t="n"/>
      <c r="H65" s="20">
        <f>IF(F65="","",IF(AND(E65&lt;&gt;"",SUMPRODUCT(($E$41:$E$80=E65)*1)&gt;1),"Referencia repetida",IF(G65&lt;&gt;"Sí","Sin confirmar","OK")))</f>
        <v/>
      </c>
    </row>
    <row r="66">
      <c r="B66" s="17" t="n"/>
      <c r="C66" s="18" t="n"/>
      <c r="D66" s="17" t="n"/>
      <c r="E66" s="19" t="n"/>
      <c r="F66" s="9" t="n"/>
      <c r="G66" s="18" t="n"/>
      <c r="H66" s="20">
        <f>IF(F66="","",IF(AND(E66&lt;&gt;"",SUMPRODUCT(($E$41:$E$80=E66)*1)&gt;1),"Referencia repetida",IF(G66&lt;&gt;"Sí","Sin confirmar","OK")))</f>
        <v/>
      </c>
    </row>
    <row r="67">
      <c r="B67" s="17" t="n"/>
      <c r="C67" s="18" t="n"/>
      <c r="D67" s="17" t="n"/>
      <c r="E67" s="19" t="n"/>
      <c r="F67" s="9" t="n"/>
      <c r="G67" s="18" t="n"/>
      <c r="H67" s="20">
        <f>IF(F67="","",IF(AND(E67&lt;&gt;"",SUMPRODUCT(($E$41:$E$80=E67)*1)&gt;1),"Referencia repetida",IF(G67&lt;&gt;"Sí","Sin confirmar","OK")))</f>
        <v/>
      </c>
    </row>
    <row r="68">
      <c r="B68" s="17" t="n"/>
      <c r="C68" s="18" t="n"/>
      <c r="D68" s="17" t="n"/>
      <c r="E68" s="19" t="n"/>
      <c r="F68" s="9" t="n"/>
      <c r="G68" s="18" t="n"/>
      <c r="H68" s="20">
        <f>IF(F68="","",IF(AND(E68&lt;&gt;"",SUMPRODUCT(($E$41:$E$80=E68)*1)&gt;1),"Referencia repetida",IF(G68&lt;&gt;"Sí","Sin confirmar","OK")))</f>
        <v/>
      </c>
    </row>
    <row r="69">
      <c r="B69" s="17" t="n"/>
      <c r="C69" s="18" t="n"/>
      <c r="D69" s="17" t="n"/>
      <c r="E69" s="19" t="n"/>
      <c r="F69" s="9" t="n"/>
      <c r="G69" s="18" t="n"/>
      <c r="H69" s="20">
        <f>IF(F69="","",IF(AND(E69&lt;&gt;"",SUMPRODUCT(($E$41:$E$80=E69)*1)&gt;1),"Referencia repetida",IF(G69&lt;&gt;"Sí","Sin confirmar","OK")))</f>
        <v/>
      </c>
    </row>
    <row r="70">
      <c r="B70" s="17" t="n"/>
      <c r="C70" s="18" t="n"/>
      <c r="D70" s="17" t="n"/>
      <c r="E70" s="19" t="n"/>
      <c r="F70" s="9" t="n"/>
      <c r="G70" s="18" t="n"/>
      <c r="H70" s="20">
        <f>IF(F70="","",IF(AND(E70&lt;&gt;"",SUMPRODUCT(($E$41:$E$80=E70)*1)&gt;1),"Referencia repetida",IF(G70&lt;&gt;"Sí","Sin confirmar","OK")))</f>
        <v/>
      </c>
    </row>
    <row r="71">
      <c r="B71" s="17" t="n"/>
      <c r="C71" s="18" t="n"/>
      <c r="D71" s="17" t="n"/>
      <c r="E71" s="19" t="n"/>
      <c r="F71" s="9" t="n"/>
      <c r="G71" s="18" t="n"/>
      <c r="H71" s="20">
        <f>IF(F71="","",IF(AND(E71&lt;&gt;"",SUMPRODUCT(($E$41:$E$80=E71)*1)&gt;1),"Referencia repetida",IF(G71&lt;&gt;"Sí","Sin confirmar","OK")))</f>
        <v/>
      </c>
    </row>
    <row r="72">
      <c r="B72" s="17" t="n"/>
      <c r="C72" s="18" t="n"/>
      <c r="D72" s="17" t="n"/>
      <c r="E72" s="19" t="n"/>
      <c r="F72" s="9" t="n"/>
      <c r="G72" s="18" t="n"/>
      <c r="H72" s="20">
        <f>IF(F72="","",IF(AND(E72&lt;&gt;"",SUMPRODUCT(($E$41:$E$80=E72)*1)&gt;1),"Referencia repetida",IF(G72&lt;&gt;"Sí","Sin confirmar","OK")))</f>
        <v/>
      </c>
    </row>
    <row r="73">
      <c r="B73" s="17" t="n"/>
      <c r="C73" s="18" t="n"/>
      <c r="D73" s="17" t="n"/>
      <c r="E73" s="19" t="n"/>
      <c r="F73" s="9" t="n"/>
      <c r="G73" s="18" t="n"/>
      <c r="H73" s="20">
        <f>IF(F73="","",IF(AND(E73&lt;&gt;"",SUMPRODUCT(($E$41:$E$80=E73)*1)&gt;1),"Referencia repetida",IF(G73&lt;&gt;"Sí","Sin confirmar","OK")))</f>
        <v/>
      </c>
    </row>
    <row r="74">
      <c r="B74" s="17" t="n"/>
      <c r="C74" s="18" t="n"/>
      <c r="D74" s="17" t="n"/>
      <c r="E74" s="19" t="n"/>
      <c r="F74" s="9" t="n"/>
      <c r="G74" s="18" t="n"/>
      <c r="H74" s="20">
        <f>IF(F74="","",IF(AND(E74&lt;&gt;"",SUMPRODUCT(($E$41:$E$80=E74)*1)&gt;1),"Referencia repetida",IF(G74&lt;&gt;"Sí","Sin confirmar","OK")))</f>
        <v/>
      </c>
    </row>
    <row r="75">
      <c r="B75" s="17" t="n"/>
      <c r="C75" s="18" t="n"/>
      <c r="D75" s="17" t="n"/>
      <c r="E75" s="19" t="n"/>
      <c r="F75" s="9" t="n"/>
      <c r="G75" s="18" t="n"/>
      <c r="H75" s="20">
        <f>IF(F75="","",IF(AND(E75&lt;&gt;"",SUMPRODUCT(($E$41:$E$80=E75)*1)&gt;1),"Referencia repetida",IF(G75&lt;&gt;"Sí","Sin confirmar","OK")))</f>
        <v/>
      </c>
    </row>
    <row r="76">
      <c r="B76" s="17" t="n"/>
      <c r="C76" s="18" t="n"/>
      <c r="D76" s="17" t="n"/>
      <c r="E76" s="19" t="n"/>
      <c r="F76" s="9" t="n"/>
      <c r="G76" s="18" t="n"/>
      <c r="H76" s="20">
        <f>IF(F76="","",IF(AND(E76&lt;&gt;"",SUMPRODUCT(($E$41:$E$80=E76)*1)&gt;1),"Referencia repetida",IF(G76&lt;&gt;"Sí","Sin confirmar","OK")))</f>
        <v/>
      </c>
    </row>
    <row r="77">
      <c r="B77" s="17" t="n"/>
      <c r="C77" s="18" t="n"/>
      <c r="D77" s="17" t="n"/>
      <c r="E77" s="19" t="n"/>
      <c r="F77" s="9" t="n"/>
      <c r="G77" s="18" t="n"/>
      <c r="H77" s="20">
        <f>IF(F77="","",IF(AND(E77&lt;&gt;"",SUMPRODUCT(($E$41:$E$80=E77)*1)&gt;1),"Referencia repetida",IF(G77&lt;&gt;"Sí","Sin confirmar","OK")))</f>
        <v/>
      </c>
    </row>
    <row r="78">
      <c r="B78" s="17" t="n"/>
      <c r="C78" s="18" t="n"/>
      <c r="D78" s="17" t="n"/>
      <c r="E78" s="19" t="n"/>
      <c r="F78" s="9" t="n"/>
      <c r="G78" s="18" t="n"/>
      <c r="H78" s="20">
        <f>IF(F78="","",IF(AND(E78&lt;&gt;"",SUMPRODUCT(($E$41:$E$80=E78)*1)&gt;1),"Referencia repetida",IF(G78&lt;&gt;"Sí","Sin confirmar","OK")))</f>
        <v/>
      </c>
    </row>
    <row r="79">
      <c r="B79" s="17" t="n"/>
      <c r="C79" s="18" t="n"/>
      <c r="D79" s="17" t="n"/>
      <c r="E79" s="19" t="n"/>
      <c r="F79" s="9" t="n"/>
      <c r="G79" s="18" t="n"/>
      <c r="H79" s="20">
        <f>IF(F79="","",IF(AND(E79&lt;&gt;"",SUMPRODUCT(($E$41:$E$80=E79)*1)&gt;1),"Referencia repetida",IF(G79&lt;&gt;"Sí","Sin confirmar","OK")))</f>
        <v/>
      </c>
    </row>
    <row r="80">
      <c r="B80" s="17" t="n"/>
      <c r="C80" s="18" t="n"/>
      <c r="D80" s="17" t="n"/>
      <c r="E80" s="19" t="n"/>
      <c r="F80" s="9" t="n"/>
      <c r="G80" s="18" t="n"/>
      <c r="H80" s="20">
        <f>IF(F80="","",IF(AND(E80&lt;&gt;"",SUMPRODUCT(($E$41:$E$80=E80)*1)&gt;1),"Referencia repetida",IF(G80&lt;&gt;"Sí","Sin confirmar","OK")))</f>
        <v/>
      </c>
    </row>
    <row r="81">
      <c r="E81" s="10" t="inlineStr">
        <is>
          <t>Total en comprobantes</t>
        </is>
      </c>
      <c r="F81" s="11">
        <f>SUM(F41:F80)</f>
        <v/>
      </c>
    </row>
    <row r="83" ht="22" customHeight="1">
      <c r="B83" s="4" t="inlineStr">
        <is>
          <t>5. Resultado del cuadre</t>
        </is>
      </c>
    </row>
    <row r="84" ht="28" customHeight="1">
      <c r="B84" s="8" t="inlineStr">
        <is>
          <t>Medio de pago</t>
        </is>
      </c>
      <c r="C84" s="8" t="inlineStr">
        <is>
          <t>Vendido</t>
        </is>
      </c>
      <c r="D84" s="8" t="inlineStr">
        <is>
          <t>Recibido</t>
        </is>
      </c>
      <c r="E84" s="8" t="inlineStr">
        <is>
          <t>Diferencia</t>
        </is>
      </c>
      <c r="F84" s="8" t="inlineStr">
        <is>
          <t>Estado</t>
        </is>
      </c>
    </row>
    <row r="85">
      <c r="B85" s="5" t="inlineStr">
        <is>
          <t>Efectivo</t>
        </is>
      </c>
      <c r="C85" s="14">
        <f>C14</f>
        <v/>
      </c>
      <c r="D85" s="14">
        <f>D37</f>
        <v/>
      </c>
      <c r="E85" s="21">
        <f>D85-C85</f>
        <v/>
      </c>
      <c r="F85" s="20">
        <f>IF(AND(C85=0,D85=0),"",IF(ABS(E85)&lt;1,"Cuadra",IF(E85&gt;0,"Sobra","Falta")))</f>
        <v/>
      </c>
    </row>
    <row r="86">
      <c r="B86" s="5" t="inlineStr">
        <is>
          <t>Tarjeta (total del reporte del datáfono)</t>
        </is>
      </c>
      <c r="C86" s="14">
        <f>C15</f>
        <v/>
      </c>
      <c r="D86" s="9" t="n"/>
      <c r="E86" s="21">
        <f>D86-C86</f>
        <v/>
      </c>
      <c r="F86" s="20">
        <f>IF(AND(C86=0,D86=0),"",IF(ABS(E86)&lt;1,"Cuadra",IF(E86&gt;0,"Sobra","Falta")))</f>
        <v/>
      </c>
    </row>
    <row r="87">
      <c r="B87" s="5" t="inlineStr">
        <is>
          <t>Pagos por QR (solo confirmados)</t>
        </is>
      </c>
      <c r="C87" s="14">
        <f>C16</f>
        <v/>
      </c>
      <c r="D87" s="14">
        <f>SUMIFS($F$41:$F$80,$C$41:$C$80,"QR",$G$41:$G$80,"Sí")</f>
        <v/>
      </c>
      <c r="E87" s="21">
        <f>D87-C87</f>
        <v/>
      </c>
      <c r="F87" s="20">
        <f>IF(AND(C87=0,D87=0),"",IF(ABS(E87)&lt;1,"Cuadra",IF(E87&gt;0,"Sobra","Falta")))</f>
        <v/>
      </c>
    </row>
    <row r="88">
      <c r="B88" s="5" t="inlineStr">
        <is>
          <t>Transferencias (solo confirmadas)</t>
        </is>
      </c>
      <c r="C88" s="14">
        <f>C17</f>
        <v/>
      </c>
      <c r="D88" s="14">
        <f>SUMIFS($F$41:$F$80,$C$41:$C$80,"Transferencia",$G$41:$G$80,"Sí")</f>
        <v/>
      </c>
      <c r="E88" s="21">
        <f>D88-C88</f>
        <v/>
      </c>
      <c r="F88" s="20">
        <f>IF(AND(C88=0,D88=0),"",IF(ABS(E88)&lt;1,"Cuadra",IF(E88&gt;0,"Sobra","Falta")))</f>
        <v/>
      </c>
    </row>
    <row r="89">
      <c r="B89" s="5" t="inlineStr">
        <is>
          <t>Otros</t>
        </is>
      </c>
      <c r="C89" s="14">
        <f>C18</f>
        <v/>
      </c>
      <c r="D89" s="9" t="n"/>
      <c r="E89" s="21">
        <f>D89-C89</f>
        <v/>
      </c>
      <c r="F89" s="20">
        <f>IF(AND(C89=0,D89=0),"",IF(ABS(E89)&lt;1,"Cuadra",IF(E89&gt;0,"Sobra","Falta")))</f>
        <v/>
      </c>
    </row>
    <row r="90">
      <c r="B90" s="10" t="inlineStr">
        <is>
          <t>Total del turno</t>
        </is>
      </c>
      <c r="C90" s="11">
        <f>SUM(C85:C89)</f>
        <v/>
      </c>
      <c r="D90" s="11">
        <f>SUM(D85:D89)</f>
        <v/>
      </c>
      <c r="E90" s="22">
        <f>D90-C90</f>
        <v/>
      </c>
      <c r="F90" s="23">
        <f>IF(AND(C90=0,D90=0),"",IF(ABS(E90)&lt;1,"Cuadra",IF(E90&gt;0,"Sobra","Falta")))</f>
        <v/>
      </c>
    </row>
    <row r="92">
      <c r="B92" s="5" t="inlineStr">
        <is>
          <t>Comprobantes sin confirmar (no los cuentes todavía)</t>
        </is>
      </c>
      <c r="C92" s="16">
        <f>COUNTIFS($F$41:$F$80,"&gt;0",$G$41:$G$80,"&lt;&gt;Sí")</f>
        <v/>
      </c>
      <c r="D92" s="14">
        <f>SUMIFS($F$41:$F$80,$G$41:$G$80,"&lt;&gt;Sí")</f>
        <v/>
      </c>
    </row>
    <row r="93">
      <c r="B93" s="5" t="inlineStr">
        <is>
          <t>Comprobantes con referencia repetida</t>
        </is>
      </c>
      <c r="C93" s="16">
        <f>COUNTIF($H$41:$H$80,"Referencia repetida")</f>
        <v/>
      </c>
    </row>
    <row r="95" ht="22" customHeight="1">
      <c r="B95" s="4" t="inlineStr">
        <is>
          <t>6. Observaciones y firmas</t>
        </is>
      </c>
    </row>
    <row r="96">
      <c r="B96" s="24" t="n"/>
    </row>
    <row r="97"/>
    <row r="98"/>
    <row r="100">
      <c r="B100" s="5" t="inlineStr">
        <is>
          <t>Firma de quien cierra</t>
        </is>
      </c>
      <c r="C100" s="17" t="n"/>
    </row>
    <row r="101">
      <c r="B101" s="5" t="inlineStr">
        <is>
          <t>Firma de quien recibe</t>
        </is>
      </c>
      <c r="C101" s="17" t="n"/>
    </row>
  </sheetData>
  <mergeCells count="15">
    <mergeCell ref="B21:H21"/>
    <mergeCell ref="B83:H83"/>
    <mergeCell ref="B96:H98"/>
    <mergeCell ref="B12:H12"/>
    <mergeCell ref="C8:E8"/>
    <mergeCell ref="C9:E9"/>
    <mergeCell ref="B39:H39"/>
    <mergeCell ref="C101:E101"/>
    <mergeCell ref="B95:H95"/>
    <mergeCell ref="C3:H3"/>
    <mergeCell ref="C7:E7"/>
    <mergeCell ref="C100:E100"/>
    <mergeCell ref="B5:H5"/>
    <mergeCell ref="C6:E6"/>
    <mergeCell ref="C10:E10"/>
  </mergeCells>
  <conditionalFormatting sqref="F85:F90">
    <cfRule type="expression" priority="1" dxfId="0">
      <formula>F85="Falta"</formula>
    </cfRule>
    <cfRule type="expression" priority="2" dxfId="1">
      <formula>F85="Sobra"</formula>
    </cfRule>
    <cfRule type="expression" priority="3" dxfId="2">
      <formula>F85="Cuadra"</formula>
    </cfRule>
  </conditionalFormatting>
  <conditionalFormatting sqref="H41:H80">
    <cfRule type="expression" priority="4" dxfId="0">
      <formula>H41="Referencia repetida"</formula>
    </cfRule>
    <cfRule type="expression" priority="5" dxfId="1">
      <formula>H41="Sin confirmar"</formula>
    </cfRule>
    <cfRule type="expression" priority="6" dxfId="2">
      <formula>H41="OK"</formula>
    </cfRule>
  </conditionalFormatting>
  <dataValidations count="2">
    <dataValidation sqref="C41:C80" showDropDown="0" showInputMessage="0" showErrorMessage="0" allowBlank="1" type="list">
      <formula1>"QR,Transferencia"</formula1>
    </dataValidation>
    <dataValidation sqref="G41:G80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H10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16" customWidth="1" min="3" max="3"/>
    <col width="18" customWidth="1" min="4" max="4"/>
    <col width="16" customWidth="1" min="5" max="5"/>
    <col width="14" customWidth="1" min="6" max="6"/>
    <col width="20" customWidth="1" min="7" max="7"/>
    <col width="24" customWidth="1" min="8" max="8"/>
  </cols>
  <sheetData>
    <row r="1">
      <c r="B1" s="1" t="inlineStr">
        <is>
          <t>Cuadre de caja diario · EJEMPLO con datos inventados</t>
        </is>
      </c>
    </row>
    <row r="2">
      <c r="B2" s="2" t="inlineStr">
        <is>
          <t>Plantilla gratis de Yesti para negocios que cobran en efectivo, QR y transferencia · www.yesti.co/cierre-de-caja-diario/</t>
        </is>
      </c>
    </row>
    <row r="3">
      <c r="B3" s="3" t="inlineStr">
        <is>
          <t>Celdas amarillas: las llenas tú. Lo demás se calcula solo.</t>
        </is>
      </c>
      <c r="C3" s="2" t="inlineStr">
        <is>
          <t>Mira la hoja «Ejemplo» para ver una llena, y «Cómo usarla» para el paso a paso.</t>
        </is>
      </c>
    </row>
    <row r="5" ht="22" customHeight="1">
      <c r="B5" s="4" t="inlineStr">
        <is>
          <t>1. Datos del turno</t>
        </is>
      </c>
    </row>
    <row r="6">
      <c r="B6" s="5" t="inlineStr">
        <is>
          <t>Negocio o sede</t>
        </is>
      </c>
      <c r="C6" s="6" t="inlineStr">
        <is>
          <t>Tienda La Esquina · Sede Centro</t>
        </is>
      </c>
    </row>
    <row r="7">
      <c r="B7" s="5" t="inlineStr">
        <is>
          <t>Fecha</t>
        </is>
      </c>
      <c r="C7" s="7" t="n">
        <v>46323</v>
      </c>
    </row>
    <row r="8">
      <c r="B8" s="5" t="inlineStr">
        <is>
          <t>Turno</t>
        </is>
      </c>
      <c r="C8" s="6" t="inlineStr">
        <is>
          <t>Mañana (7 a. m. a 2 p. m.)</t>
        </is>
      </c>
    </row>
    <row r="9">
      <c r="B9" s="5" t="inlineStr">
        <is>
          <t>Cajero o cajera</t>
        </is>
      </c>
      <c r="C9" s="6" t="inlineStr">
        <is>
          <t>Laura</t>
        </is>
      </c>
    </row>
    <row r="10">
      <c r="B10" s="5" t="inlineStr">
        <is>
          <t>Quién recibe el cierre</t>
        </is>
      </c>
      <c r="C10" s="6" t="inlineStr">
        <is>
          <t>Andrés</t>
        </is>
      </c>
    </row>
    <row r="12" ht="22" customHeight="1">
      <c r="B12" s="4" t="inlineStr">
        <is>
          <t>2. Ventas del turno (lo que dice tu sistema, POS o libreta)</t>
        </is>
      </c>
    </row>
    <row r="13" ht="28" customHeight="1">
      <c r="B13" s="8" t="inlineStr">
        <is>
          <t>Medio de pago</t>
        </is>
      </c>
      <c r="C13" s="8" t="inlineStr">
        <is>
          <t>Vendido</t>
        </is>
      </c>
    </row>
    <row r="14">
      <c r="B14" s="5" t="inlineStr">
        <is>
          <t>Efectivo</t>
        </is>
      </c>
      <c r="C14" s="9" t="n">
        <v>412000</v>
      </c>
    </row>
    <row r="15">
      <c r="B15" s="5" t="inlineStr">
        <is>
          <t>Tarjeta (datáfono)</t>
        </is>
      </c>
      <c r="C15" s="9" t="n">
        <v>180000</v>
      </c>
    </row>
    <row r="16">
      <c r="B16" s="5" t="inlineStr">
        <is>
          <t>Pagos por QR</t>
        </is>
      </c>
      <c r="C16" s="9" t="n">
        <v>245000</v>
      </c>
    </row>
    <row r="17">
      <c r="B17" s="5" t="inlineStr">
        <is>
          <t>Transferencias (Nequi, DaviPlata, Bancolombia, Bre-B…)</t>
        </is>
      </c>
      <c r="C17" s="9" t="n">
        <v>160000</v>
      </c>
    </row>
    <row r="18">
      <c r="B18" s="5" t="inlineStr">
        <is>
          <t>Otros</t>
        </is>
      </c>
      <c r="C18" s="9" t="n"/>
    </row>
    <row r="19">
      <c r="B19" s="10" t="inlineStr">
        <is>
          <t>Total vendido</t>
        </is>
      </c>
      <c r="C19" s="11">
        <f>SUM(C14:C18)</f>
        <v/>
      </c>
    </row>
    <row r="21" ht="22" customHeight="1">
      <c r="B21" s="4" t="inlineStr">
        <is>
          <t>3. Arqueo de efectivo (cuenta lo que hay en la caja)</t>
        </is>
      </c>
    </row>
    <row r="22" ht="28" customHeight="1">
      <c r="B22" s="8" t="inlineStr">
        <is>
          <t>Denominación</t>
        </is>
      </c>
      <c r="C22" s="8" t="inlineStr">
        <is>
          <t>Cantidad</t>
        </is>
      </c>
      <c r="D22" s="8" t="inlineStr">
        <is>
          <t>Total</t>
        </is>
      </c>
    </row>
    <row r="23">
      <c r="B23" s="12" t="n">
        <v>100000</v>
      </c>
      <c r="C23" s="13" t="n">
        <v>2</v>
      </c>
      <c r="D23" s="14">
        <f>B23*C23</f>
        <v/>
      </c>
    </row>
    <row r="24">
      <c r="B24" s="12" t="n">
        <v>50000</v>
      </c>
      <c r="C24" s="13" t="n">
        <v>4</v>
      </c>
      <c r="D24" s="14">
        <f>B24*C24</f>
        <v/>
      </c>
    </row>
    <row r="25">
      <c r="B25" s="12" t="n">
        <v>20000</v>
      </c>
      <c r="C25" s="13" t="n">
        <v>3</v>
      </c>
      <c r="D25" s="14">
        <f>B25*C25</f>
        <v/>
      </c>
    </row>
    <row r="26">
      <c r="B26" s="12" t="n">
        <v>10000</v>
      </c>
      <c r="C26" s="13" t="n">
        <v>3</v>
      </c>
      <c r="D26" s="14">
        <f>B26*C26</f>
        <v/>
      </c>
    </row>
    <row r="27">
      <c r="B27" s="12" t="n">
        <v>5000</v>
      </c>
      <c r="C27" s="13" t="n">
        <v>2</v>
      </c>
      <c r="D27" s="14">
        <f>B27*C27</f>
        <v/>
      </c>
    </row>
    <row r="28">
      <c r="B28" s="12" t="n">
        <v>2000</v>
      </c>
      <c r="C28" s="13" t="n">
        <v>3</v>
      </c>
      <c r="D28" s="14">
        <f>B28*C28</f>
        <v/>
      </c>
    </row>
    <row r="29">
      <c r="B29" s="15" t="n">
        <v>1000</v>
      </c>
      <c r="C29" s="13" t="n">
        <v>4</v>
      </c>
      <c r="D29" s="14">
        <f>B29*C29</f>
        <v/>
      </c>
    </row>
    <row r="30">
      <c r="B30" s="15" t="n">
        <v>500</v>
      </c>
      <c r="C30" s="13" t="n">
        <v>4</v>
      </c>
      <c r="D30" s="14">
        <f>B30*C30</f>
        <v/>
      </c>
    </row>
    <row r="31">
      <c r="B31" s="15" t="n">
        <v>200</v>
      </c>
      <c r="C31" s="13" t="n"/>
      <c r="D31" s="14">
        <f>B31*C31</f>
        <v/>
      </c>
    </row>
    <row r="32">
      <c r="B32" s="15" t="n">
        <v>100</v>
      </c>
      <c r="C32" s="13" t="n"/>
      <c r="D32" s="14">
        <f>B32*C32</f>
        <v/>
      </c>
    </row>
    <row r="33">
      <c r="B33" s="15" t="n">
        <v>50</v>
      </c>
      <c r="C33" s="13" t="n"/>
      <c r="D33" s="14">
        <f>B33*C33</f>
        <v/>
      </c>
    </row>
    <row r="34">
      <c r="B34" s="5" t="inlineStr">
        <is>
          <t>Otros (billetes viejos, monedas pequeñas)</t>
        </is>
      </c>
      <c r="C34" s="16" t="n"/>
      <c r="D34" s="9" t="n"/>
    </row>
    <row r="35">
      <c r="B35" s="10" t="inlineStr">
        <is>
          <t>Total contado</t>
        </is>
      </c>
      <c r="D35" s="11">
        <f>SUM(D23:D34)</f>
        <v/>
      </c>
    </row>
    <row r="36">
      <c r="B36" s="5" t="inlineStr">
        <is>
          <t>Base de caja (lo que dejas para dar vueltas)</t>
        </is>
      </c>
      <c r="D36" s="9" t="n">
        <v>100000</v>
      </c>
    </row>
    <row r="37">
      <c r="B37" s="10" t="inlineStr">
        <is>
          <t>Efectivo de ventas (total contado − base)</t>
        </is>
      </c>
      <c r="D37" s="11">
        <f>D35-D36</f>
        <v/>
      </c>
    </row>
    <row r="39" ht="22" customHeight="1">
      <c r="B39" s="4" t="inlineStr">
        <is>
          <t>4. Pagos digitales del turno (un comprobante por fila; cuenta solo los que ya viste en tu cuenta)</t>
        </is>
      </c>
    </row>
    <row r="40" ht="28" customHeight="1">
      <c r="B40" s="8" t="inlineStr">
        <is>
          <t>Hora</t>
        </is>
      </c>
      <c r="C40" s="8" t="inlineStr">
        <is>
          <t>Medio</t>
        </is>
      </c>
      <c r="D40" s="8" t="inlineStr">
        <is>
          <t>Banco o app</t>
        </is>
      </c>
      <c r="E40" s="8" t="inlineStr">
        <is>
          <t>Referencia</t>
        </is>
      </c>
      <c r="F40" s="8" t="inlineStr">
        <is>
          <t>Valor</t>
        </is>
      </c>
      <c r="G40" s="8" t="inlineStr">
        <is>
          <t>¿Lo viste en tu cuenta?</t>
        </is>
      </c>
      <c r="H40" s="8" t="inlineStr">
        <is>
          <t>Alerta</t>
        </is>
      </c>
    </row>
    <row r="41">
      <c r="B41" s="17" t="inlineStr">
        <is>
          <t>11:20 a. m.</t>
        </is>
      </c>
      <c r="C41" s="18" t="inlineStr">
        <is>
          <t>Transferencia</t>
        </is>
      </c>
      <c r="D41" s="17" t="inlineStr">
        <is>
          <t>Bancolombia</t>
        </is>
      </c>
      <c r="E41" s="19" t="inlineStr">
        <is>
          <t>0042288</t>
        </is>
      </c>
      <c r="F41" s="9" t="n">
        <v>120000</v>
      </c>
      <c r="G41" s="18" t="inlineStr">
        <is>
          <t>Sí</t>
        </is>
      </c>
      <c r="H41" s="20">
        <f>IF(F41="","",IF(AND(E41&lt;&gt;"",SUMPRODUCT(($E$41:$E$80=E41)*1)&gt;1),"Referencia repetida",IF(G41&lt;&gt;"Sí","Sin confirmar","OK")))</f>
        <v/>
      </c>
    </row>
    <row r="42">
      <c r="B42" s="17" t="inlineStr">
        <is>
          <t>12:05 p. m.</t>
        </is>
      </c>
      <c r="C42" s="18" t="inlineStr">
        <is>
          <t>QR</t>
        </is>
      </c>
      <c r="D42" s="17" t="inlineStr">
        <is>
          <t>Nequi</t>
        </is>
      </c>
      <c r="E42" s="19" t="inlineStr">
        <is>
          <t>M8812345</t>
        </is>
      </c>
      <c r="F42" s="9" t="n">
        <v>45000</v>
      </c>
      <c r="G42" s="18" t="inlineStr">
        <is>
          <t>Sí</t>
        </is>
      </c>
      <c r="H42" s="20">
        <f>IF(F42="","",IF(AND(E42&lt;&gt;"",SUMPRODUCT(($E$41:$E$80=E42)*1)&gt;1),"Referencia repetida",IF(G42&lt;&gt;"Sí","Sin confirmar","OK")))</f>
        <v/>
      </c>
    </row>
    <row r="43">
      <c r="B43" s="17" t="inlineStr">
        <is>
          <t>12:31 p. m.</t>
        </is>
      </c>
      <c r="C43" s="18" t="inlineStr">
        <is>
          <t>QR</t>
        </is>
      </c>
      <c r="D43" s="17" t="inlineStr">
        <is>
          <t>Bancolombia</t>
        </is>
      </c>
      <c r="E43" s="19" t="inlineStr">
        <is>
          <t>0042315</t>
        </is>
      </c>
      <c r="F43" s="9" t="n">
        <v>85000</v>
      </c>
      <c r="G43" s="18" t="inlineStr">
        <is>
          <t>Sí</t>
        </is>
      </c>
      <c r="H43" s="20">
        <f>IF(F43="","",IF(AND(E43&lt;&gt;"",SUMPRODUCT(($E$41:$E$80=E43)*1)&gt;1),"Referencia repetida",IF(G43&lt;&gt;"Sí","Sin confirmar","OK")))</f>
        <v/>
      </c>
    </row>
    <row r="44">
      <c r="B44" s="17" t="inlineStr">
        <is>
          <t>12:50 p. m.</t>
        </is>
      </c>
      <c r="C44" s="18" t="inlineStr">
        <is>
          <t>Transferencia</t>
        </is>
      </c>
      <c r="D44" s="17" t="inlineStr">
        <is>
          <t>Nequi</t>
        </is>
      </c>
      <c r="E44" s="19" t="inlineStr">
        <is>
          <t>M8812350</t>
        </is>
      </c>
      <c r="F44" s="9" t="n">
        <v>40000</v>
      </c>
      <c r="G44" s="18" t="inlineStr">
        <is>
          <t>Sí</t>
        </is>
      </c>
      <c r="H44" s="20">
        <f>IF(F44="","",IF(AND(E44&lt;&gt;"",SUMPRODUCT(($E$41:$E$80=E44)*1)&gt;1),"Referencia repetida",IF(G44&lt;&gt;"Sí","Sin confirmar","OK")))</f>
        <v/>
      </c>
    </row>
    <row r="45">
      <c r="B45" s="17" t="inlineStr">
        <is>
          <t>1:10 p. m.</t>
        </is>
      </c>
      <c r="C45" s="18" t="inlineStr">
        <is>
          <t>QR</t>
        </is>
      </c>
      <c r="D45" s="17" t="inlineStr">
        <is>
          <t>Nequi</t>
        </is>
      </c>
      <c r="E45" s="19" t="inlineStr">
        <is>
          <t>M8812399</t>
        </is>
      </c>
      <c r="F45" s="9" t="n">
        <v>65000</v>
      </c>
      <c r="G45" s="18" t="inlineStr">
        <is>
          <t>Sí</t>
        </is>
      </c>
      <c r="H45" s="20">
        <f>IF(F45="","",IF(AND(E45&lt;&gt;"",SUMPRODUCT(($E$41:$E$80=E45)*1)&gt;1),"Referencia repetida",IF(G45&lt;&gt;"Sí","Sin confirmar","OK")))</f>
        <v/>
      </c>
    </row>
    <row r="46">
      <c r="B46" s="17" t="inlineStr">
        <is>
          <t>1:42 p. m.</t>
        </is>
      </c>
      <c r="C46" s="18" t="inlineStr">
        <is>
          <t>QR</t>
        </is>
      </c>
      <c r="D46" s="17" t="inlineStr">
        <is>
          <t>DaviPlata</t>
        </is>
      </c>
      <c r="E46" s="19" t="inlineStr">
        <is>
          <t>7731002</t>
        </is>
      </c>
      <c r="F46" s="9" t="n">
        <v>50000</v>
      </c>
      <c r="G46" s="18" t="inlineStr">
        <is>
          <t>No</t>
        </is>
      </c>
      <c r="H46" s="20">
        <f>IF(F46="","",IF(AND(E46&lt;&gt;"",SUMPRODUCT(($E$41:$E$80=E46)*1)&gt;1),"Referencia repetida",IF(G46&lt;&gt;"Sí","Sin confirmar","OK")))</f>
        <v/>
      </c>
    </row>
    <row r="47">
      <c r="B47" s="17" t="inlineStr">
        <is>
          <t>1:55 p. m.</t>
        </is>
      </c>
      <c r="C47" s="18" t="inlineStr">
        <is>
          <t>Transferencia</t>
        </is>
      </c>
      <c r="D47" s="17" t="inlineStr">
        <is>
          <t>Nequi</t>
        </is>
      </c>
      <c r="E47" s="19" t="inlineStr">
        <is>
          <t>M8812350</t>
        </is>
      </c>
      <c r="F47" s="9" t="n">
        <v>40000</v>
      </c>
      <c r="G47" s="18" t="inlineStr">
        <is>
          <t>Sí</t>
        </is>
      </c>
      <c r="H47" s="20">
        <f>IF(F47="","",IF(AND(E47&lt;&gt;"",SUMPRODUCT(($E$41:$E$80=E47)*1)&gt;1),"Referencia repetida",IF(G47&lt;&gt;"Sí","Sin confirmar","OK")))</f>
        <v/>
      </c>
    </row>
    <row r="48">
      <c r="B48" s="17" t="n"/>
      <c r="C48" s="18" t="n"/>
      <c r="D48" s="17" t="n"/>
      <c r="E48" s="19" t="n"/>
      <c r="F48" s="9" t="n"/>
      <c r="G48" s="18" t="n"/>
      <c r="H48" s="20">
        <f>IF(F48="","",IF(AND(E48&lt;&gt;"",SUMPRODUCT(($E$41:$E$80=E48)*1)&gt;1),"Referencia repetida",IF(G48&lt;&gt;"Sí","Sin confirmar","OK")))</f>
        <v/>
      </c>
    </row>
    <row r="49">
      <c r="B49" s="17" t="n"/>
      <c r="C49" s="18" t="n"/>
      <c r="D49" s="17" t="n"/>
      <c r="E49" s="19" t="n"/>
      <c r="F49" s="9" t="n"/>
      <c r="G49" s="18" t="n"/>
      <c r="H49" s="20">
        <f>IF(F49="","",IF(AND(E49&lt;&gt;"",SUMPRODUCT(($E$41:$E$80=E49)*1)&gt;1),"Referencia repetida",IF(G49&lt;&gt;"Sí","Sin confirmar","OK")))</f>
        <v/>
      </c>
    </row>
    <row r="50">
      <c r="B50" s="17" t="n"/>
      <c r="C50" s="18" t="n"/>
      <c r="D50" s="17" t="n"/>
      <c r="E50" s="19" t="n"/>
      <c r="F50" s="9" t="n"/>
      <c r="G50" s="18" t="n"/>
      <c r="H50" s="20">
        <f>IF(F50="","",IF(AND(E50&lt;&gt;"",SUMPRODUCT(($E$41:$E$80=E50)*1)&gt;1),"Referencia repetida",IF(G50&lt;&gt;"Sí","Sin confirmar","OK")))</f>
        <v/>
      </c>
    </row>
    <row r="51">
      <c r="B51" s="17" t="n"/>
      <c r="C51" s="18" t="n"/>
      <c r="D51" s="17" t="n"/>
      <c r="E51" s="19" t="n"/>
      <c r="F51" s="9" t="n"/>
      <c r="G51" s="18" t="n"/>
      <c r="H51" s="20">
        <f>IF(F51="","",IF(AND(E51&lt;&gt;"",SUMPRODUCT(($E$41:$E$80=E51)*1)&gt;1),"Referencia repetida",IF(G51&lt;&gt;"Sí","Sin confirmar","OK")))</f>
        <v/>
      </c>
    </row>
    <row r="52">
      <c r="B52" s="17" t="n"/>
      <c r="C52" s="18" t="n"/>
      <c r="D52" s="17" t="n"/>
      <c r="E52" s="19" t="n"/>
      <c r="F52" s="9" t="n"/>
      <c r="G52" s="18" t="n"/>
      <c r="H52" s="20">
        <f>IF(F52="","",IF(AND(E52&lt;&gt;"",SUMPRODUCT(($E$41:$E$80=E52)*1)&gt;1),"Referencia repetida",IF(G52&lt;&gt;"Sí","Sin confirmar","OK")))</f>
        <v/>
      </c>
    </row>
    <row r="53">
      <c r="B53" s="17" t="n"/>
      <c r="C53" s="18" t="n"/>
      <c r="D53" s="17" t="n"/>
      <c r="E53" s="19" t="n"/>
      <c r="F53" s="9" t="n"/>
      <c r="G53" s="18" t="n"/>
      <c r="H53" s="20">
        <f>IF(F53="","",IF(AND(E53&lt;&gt;"",SUMPRODUCT(($E$41:$E$80=E53)*1)&gt;1),"Referencia repetida",IF(G53&lt;&gt;"Sí","Sin confirmar","OK")))</f>
        <v/>
      </c>
    </row>
    <row r="54">
      <c r="B54" s="17" t="n"/>
      <c r="C54" s="18" t="n"/>
      <c r="D54" s="17" t="n"/>
      <c r="E54" s="19" t="n"/>
      <c r="F54" s="9" t="n"/>
      <c r="G54" s="18" t="n"/>
      <c r="H54" s="20">
        <f>IF(F54="","",IF(AND(E54&lt;&gt;"",SUMPRODUCT(($E$41:$E$80=E54)*1)&gt;1),"Referencia repetida",IF(G54&lt;&gt;"Sí","Sin confirmar","OK")))</f>
        <v/>
      </c>
    </row>
    <row r="55">
      <c r="B55" s="17" t="n"/>
      <c r="C55" s="18" t="n"/>
      <c r="D55" s="17" t="n"/>
      <c r="E55" s="19" t="n"/>
      <c r="F55" s="9" t="n"/>
      <c r="G55" s="18" t="n"/>
      <c r="H55" s="20">
        <f>IF(F55="","",IF(AND(E55&lt;&gt;"",SUMPRODUCT(($E$41:$E$80=E55)*1)&gt;1),"Referencia repetida",IF(G55&lt;&gt;"Sí","Sin confirmar","OK")))</f>
        <v/>
      </c>
    </row>
    <row r="56">
      <c r="B56" s="17" t="n"/>
      <c r="C56" s="18" t="n"/>
      <c r="D56" s="17" t="n"/>
      <c r="E56" s="19" t="n"/>
      <c r="F56" s="9" t="n"/>
      <c r="G56" s="18" t="n"/>
      <c r="H56" s="20">
        <f>IF(F56="","",IF(AND(E56&lt;&gt;"",SUMPRODUCT(($E$41:$E$80=E56)*1)&gt;1),"Referencia repetida",IF(G56&lt;&gt;"Sí","Sin confirmar","OK")))</f>
        <v/>
      </c>
    </row>
    <row r="57">
      <c r="B57" s="17" t="n"/>
      <c r="C57" s="18" t="n"/>
      <c r="D57" s="17" t="n"/>
      <c r="E57" s="19" t="n"/>
      <c r="F57" s="9" t="n"/>
      <c r="G57" s="18" t="n"/>
      <c r="H57" s="20">
        <f>IF(F57="","",IF(AND(E57&lt;&gt;"",SUMPRODUCT(($E$41:$E$80=E57)*1)&gt;1),"Referencia repetida",IF(G57&lt;&gt;"Sí","Sin confirmar","OK")))</f>
        <v/>
      </c>
    </row>
    <row r="58">
      <c r="B58" s="17" t="n"/>
      <c r="C58" s="18" t="n"/>
      <c r="D58" s="17" t="n"/>
      <c r="E58" s="19" t="n"/>
      <c r="F58" s="9" t="n"/>
      <c r="G58" s="18" t="n"/>
      <c r="H58" s="20">
        <f>IF(F58="","",IF(AND(E58&lt;&gt;"",SUMPRODUCT(($E$41:$E$80=E58)*1)&gt;1),"Referencia repetida",IF(G58&lt;&gt;"Sí","Sin confirmar","OK")))</f>
        <v/>
      </c>
    </row>
    <row r="59">
      <c r="B59" s="17" t="n"/>
      <c r="C59" s="18" t="n"/>
      <c r="D59" s="17" t="n"/>
      <c r="E59" s="19" t="n"/>
      <c r="F59" s="9" t="n"/>
      <c r="G59" s="18" t="n"/>
      <c r="H59" s="20">
        <f>IF(F59="","",IF(AND(E59&lt;&gt;"",SUMPRODUCT(($E$41:$E$80=E59)*1)&gt;1),"Referencia repetida",IF(G59&lt;&gt;"Sí","Sin confirmar","OK")))</f>
        <v/>
      </c>
    </row>
    <row r="60">
      <c r="B60" s="17" t="n"/>
      <c r="C60" s="18" t="n"/>
      <c r="D60" s="17" t="n"/>
      <c r="E60" s="19" t="n"/>
      <c r="F60" s="9" t="n"/>
      <c r="G60" s="18" t="n"/>
      <c r="H60" s="20">
        <f>IF(F60="","",IF(AND(E60&lt;&gt;"",SUMPRODUCT(($E$41:$E$80=E60)*1)&gt;1),"Referencia repetida",IF(G60&lt;&gt;"Sí","Sin confirmar","OK")))</f>
        <v/>
      </c>
    </row>
    <row r="61">
      <c r="B61" s="17" t="n"/>
      <c r="C61" s="18" t="n"/>
      <c r="D61" s="17" t="n"/>
      <c r="E61" s="19" t="n"/>
      <c r="F61" s="9" t="n"/>
      <c r="G61" s="18" t="n"/>
      <c r="H61" s="20">
        <f>IF(F61="","",IF(AND(E61&lt;&gt;"",SUMPRODUCT(($E$41:$E$80=E61)*1)&gt;1),"Referencia repetida",IF(G61&lt;&gt;"Sí","Sin confirmar","OK")))</f>
        <v/>
      </c>
    </row>
    <row r="62">
      <c r="B62" s="17" t="n"/>
      <c r="C62" s="18" t="n"/>
      <c r="D62" s="17" t="n"/>
      <c r="E62" s="19" t="n"/>
      <c r="F62" s="9" t="n"/>
      <c r="G62" s="18" t="n"/>
      <c r="H62" s="20">
        <f>IF(F62="","",IF(AND(E62&lt;&gt;"",SUMPRODUCT(($E$41:$E$80=E62)*1)&gt;1),"Referencia repetida",IF(G62&lt;&gt;"Sí","Sin confirmar","OK")))</f>
        <v/>
      </c>
    </row>
    <row r="63">
      <c r="B63" s="17" t="n"/>
      <c r="C63" s="18" t="n"/>
      <c r="D63" s="17" t="n"/>
      <c r="E63" s="19" t="n"/>
      <c r="F63" s="9" t="n"/>
      <c r="G63" s="18" t="n"/>
      <c r="H63" s="20">
        <f>IF(F63="","",IF(AND(E63&lt;&gt;"",SUMPRODUCT(($E$41:$E$80=E63)*1)&gt;1),"Referencia repetida",IF(G63&lt;&gt;"Sí","Sin confirmar","OK")))</f>
        <v/>
      </c>
    </row>
    <row r="64">
      <c r="B64" s="17" t="n"/>
      <c r="C64" s="18" t="n"/>
      <c r="D64" s="17" t="n"/>
      <c r="E64" s="19" t="n"/>
      <c r="F64" s="9" t="n"/>
      <c r="G64" s="18" t="n"/>
      <c r="H64" s="20">
        <f>IF(F64="","",IF(AND(E64&lt;&gt;"",SUMPRODUCT(($E$41:$E$80=E64)*1)&gt;1),"Referencia repetida",IF(G64&lt;&gt;"Sí","Sin confirmar","OK")))</f>
        <v/>
      </c>
    </row>
    <row r="65">
      <c r="B65" s="17" t="n"/>
      <c r="C65" s="18" t="n"/>
      <c r="D65" s="17" t="n"/>
      <c r="E65" s="19" t="n"/>
      <c r="F65" s="9" t="n"/>
      <c r="G65" s="18" t="n"/>
      <c r="H65" s="20">
        <f>IF(F65="","",IF(AND(E65&lt;&gt;"",SUMPRODUCT(($E$41:$E$80=E65)*1)&gt;1),"Referencia repetida",IF(G65&lt;&gt;"Sí","Sin confirmar","OK")))</f>
        <v/>
      </c>
    </row>
    <row r="66">
      <c r="B66" s="17" t="n"/>
      <c r="C66" s="18" t="n"/>
      <c r="D66" s="17" t="n"/>
      <c r="E66" s="19" t="n"/>
      <c r="F66" s="9" t="n"/>
      <c r="G66" s="18" t="n"/>
      <c r="H66" s="20">
        <f>IF(F66="","",IF(AND(E66&lt;&gt;"",SUMPRODUCT(($E$41:$E$80=E66)*1)&gt;1),"Referencia repetida",IF(G66&lt;&gt;"Sí","Sin confirmar","OK")))</f>
        <v/>
      </c>
    </row>
    <row r="67">
      <c r="B67" s="17" t="n"/>
      <c r="C67" s="18" t="n"/>
      <c r="D67" s="17" t="n"/>
      <c r="E67" s="19" t="n"/>
      <c r="F67" s="9" t="n"/>
      <c r="G67" s="18" t="n"/>
      <c r="H67" s="20">
        <f>IF(F67="","",IF(AND(E67&lt;&gt;"",SUMPRODUCT(($E$41:$E$80=E67)*1)&gt;1),"Referencia repetida",IF(G67&lt;&gt;"Sí","Sin confirmar","OK")))</f>
        <v/>
      </c>
    </row>
    <row r="68">
      <c r="B68" s="17" t="n"/>
      <c r="C68" s="18" t="n"/>
      <c r="D68" s="17" t="n"/>
      <c r="E68" s="19" t="n"/>
      <c r="F68" s="9" t="n"/>
      <c r="G68" s="18" t="n"/>
      <c r="H68" s="20">
        <f>IF(F68="","",IF(AND(E68&lt;&gt;"",SUMPRODUCT(($E$41:$E$80=E68)*1)&gt;1),"Referencia repetida",IF(G68&lt;&gt;"Sí","Sin confirmar","OK")))</f>
        <v/>
      </c>
    </row>
    <row r="69">
      <c r="B69" s="17" t="n"/>
      <c r="C69" s="18" t="n"/>
      <c r="D69" s="17" t="n"/>
      <c r="E69" s="19" t="n"/>
      <c r="F69" s="9" t="n"/>
      <c r="G69" s="18" t="n"/>
      <c r="H69" s="20">
        <f>IF(F69="","",IF(AND(E69&lt;&gt;"",SUMPRODUCT(($E$41:$E$80=E69)*1)&gt;1),"Referencia repetida",IF(G69&lt;&gt;"Sí","Sin confirmar","OK")))</f>
        <v/>
      </c>
    </row>
    <row r="70">
      <c r="B70" s="17" t="n"/>
      <c r="C70" s="18" t="n"/>
      <c r="D70" s="17" t="n"/>
      <c r="E70" s="19" t="n"/>
      <c r="F70" s="9" t="n"/>
      <c r="G70" s="18" t="n"/>
      <c r="H70" s="20">
        <f>IF(F70="","",IF(AND(E70&lt;&gt;"",SUMPRODUCT(($E$41:$E$80=E70)*1)&gt;1),"Referencia repetida",IF(G70&lt;&gt;"Sí","Sin confirmar","OK")))</f>
        <v/>
      </c>
    </row>
    <row r="71">
      <c r="B71" s="17" t="n"/>
      <c r="C71" s="18" t="n"/>
      <c r="D71" s="17" t="n"/>
      <c r="E71" s="19" t="n"/>
      <c r="F71" s="9" t="n"/>
      <c r="G71" s="18" t="n"/>
      <c r="H71" s="20">
        <f>IF(F71="","",IF(AND(E71&lt;&gt;"",SUMPRODUCT(($E$41:$E$80=E71)*1)&gt;1),"Referencia repetida",IF(G71&lt;&gt;"Sí","Sin confirmar","OK")))</f>
        <v/>
      </c>
    </row>
    <row r="72">
      <c r="B72" s="17" t="n"/>
      <c r="C72" s="18" t="n"/>
      <c r="D72" s="17" t="n"/>
      <c r="E72" s="19" t="n"/>
      <c r="F72" s="9" t="n"/>
      <c r="G72" s="18" t="n"/>
      <c r="H72" s="20">
        <f>IF(F72="","",IF(AND(E72&lt;&gt;"",SUMPRODUCT(($E$41:$E$80=E72)*1)&gt;1),"Referencia repetida",IF(G72&lt;&gt;"Sí","Sin confirmar","OK")))</f>
        <v/>
      </c>
    </row>
    <row r="73">
      <c r="B73" s="17" t="n"/>
      <c r="C73" s="18" t="n"/>
      <c r="D73" s="17" t="n"/>
      <c r="E73" s="19" t="n"/>
      <c r="F73" s="9" t="n"/>
      <c r="G73" s="18" t="n"/>
      <c r="H73" s="20">
        <f>IF(F73="","",IF(AND(E73&lt;&gt;"",SUMPRODUCT(($E$41:$E$80=E73)*1)&gt;1),"Referencia repetida",IF(G73&lt;&gt;"Sí","Sin confirmar","OK")))</f>
        <v/>
      </c>
    </row>
    <row r="74">
      <c r="B74" s="17" t="n"/>
      <c r="C74" s="18" t="n"/>
      <c r="D74" s="17" t="n"/>
      <c r="E74" s="19" t="n"/>
      <c r="F74" s="9" t="n"/>
      <c r="G74" s="18" t="n"/>
      <c r="H74" s="20">
        <f>IF(F74="","",IF(AND(E74&lt;&gt;"",SUMPRODUCT(($E$41:$E$80=E74)*1)&gt;1),"Referencia repetida",IF(G74&lt;&gt;"Sí","Sin confirmar","OK")))</f>
        <v/>
      </c>
    </row>
    <row r="75">
      <c r="B75" s="17" t="n"/>
      <c r="C75" s="18" t="n"/>
      <c r="D75" s="17" t="n"/>
      <c r="E75" s="19" t="n"/>
      <c r="F75" s="9" t="n"/>
      <c r="G75" s="18" t="n"/>
      <c r="H75" s="20">
        <f>IF(F75="","",IF(AND(E75&lt;&gt;"",SUMPRODUCT(($E$41:$E$80=E75)*1)&gt;1),"Referencia repetida",IF(G75&lt;&gt;"Sí","Sin confirmar","OK")))</f>
        <v/>
      </c>
    </row>
    <row r="76">
      <c r="B76" s="17" t="n"/>
      <c r="C76" s="18" t="n"/>
      <c r="D76" s="17" t="n"/>
      <c r="E76" s="19" t="n"/>
      <c r="F76" s="9" t="n"/>
      <c r="G76" s="18" t="n"/>
      <c r="H76" s="20">
        <f>IF(F76="","",IF(AND(E76&lt;&gt;"",SUMPRODUCT(($E$41:$E$80=E76)*1)&gt;1),"Referencia repetida",IF(G76&lt;&gt;"Sí","Sin confirmar","OK")))</f>
        <v/>
      </c>
    </row>
    <row r="77">
      <c r="B77" s="17" t="n"/>
      <c r="C77" s="18" t="n"/>
      <c r="D77" s="17" t="n"/>
      <c r="E77" s="19" t="n"/>
      <c r="F77" s="9" t="n"/>
      <c r="G77" s="18" t="n"/>
      <c r="H77" s="20">
        <f>IF(F77="","",IF(AND(E77&lt;&gt;"",SUMPRODUCT(($E$41:$E$80=E77)*1)&gt;1),"Referencia repetida",IF(G77&lt;&gt;"Sí","Sin confirmar","OK")))</f>
        <v/>
      </c>
    </row>
    <row r="78">
      <c r="B78" s="17" t="n"/>
      <c r="C78" s="18" t="n"/>
      <c r="D78" s="17" t="n"/>
      <c r="E78" s="19" t="n"/>
      <c r="F78" s="9" t="n"/>
      <c r="G78" s="18" t="n"/>
      <c r="H78" s="20">
        <f>IF(F78="","",IF(AND(E78&lt;&gt;"",SUMPRODUCT(($E$41:$E$80=E78)*1)&gt;1),"Referencia repetida",IF(G78&lt;&gt;"Sí","Sin confirmar","OK")))</f>
        <v/>
      </c>
    </row>
    <row r="79">
      <c r="B79" s="17" t="n"/>
      <c r="C79" s="18" t="n"/>
      <c r="D79" s="17" t="n"/>
      <c r="E79" s="19" t="n"/>
      <c r="F79" s="9" t="n"/>
      <c r="G79" s="18" t="n"/>
      <c r="H79" s="20">
        <f>IF(F79="","",IF(AND(E79&lt;&gt;"",SUMPRODUCT(($E$41:$E$80=E79)*1)&gt;1),"Referencia repetida",IF(G79&lt;&gt;"Sí","Sin confirmar","OK")))</f>
        <v/>
      </c>
    </row>
    <row r="80">
      <c r="B80" s="17" t="n"/>
      <c r="C80" s="18" t="n"/>
      <c r="D80" s="17" t="n"/>
      <c r="E80" s="19" t="n"/>
      <c r="F80" s="9" t="n"/>
      <c r="G80" s="18" t="n"/>
      <c r="H80" s="20">
        <f>IF(F80="","",IF(AND(E80&lt;&gt;"",SUMPRODUCT(($E$41:$E$80=E80)*1)&gt;1),"Referencia repetida",IF(G80&lt;&gt;"Sí","Sin confirmar","OK")))</f>
        <v/>
      </c>
    </row>
    <row r="81">
      <c r="E81" s="10" t="inlineStr">
        <is>
          <t>Total en comprobantes</t>
        </is>
      </c>
      <c r="F81" s="11">
        <f>SUM(F41:F80)</f>
        <v/>
      </c>
    </row>
    <row r="83" ht="22" customHeight="1">
      <c r="B83" s="4" t="inlineStr">
        <is>
          <t>5. Resultado del cuadre</t>
        </is>
      </c>
    </row>
    <row r="84" ht="28" customHeight="1">
      <c r="B84" s="8" t="inlineStr">
        <is>
          <t>Medio de pago</t>
        </is>
      </c>
      <c r="C84" s="8" t="inlineStr">
        <is>
          <t>Vendido</t>
        </is>
      </c>
      <c r="D84" s="8" t="inlineStr">
        <is>
          <t>Recibido</t>
        </is>
      </c>
      <c r="E84" s="8" t="inlineStr">
        <is>
          <t>Diferencia</t>
        </is>
      </c>
      <c r="F84" s="8" t="inlineStr">
        <is>
          <t>Estado</t>
        </is>
      </c>
    </row>
    <row r="85">
      <c r="B85" s="5" t="inlineStr">
        <is>
          <t>Efectivo</t>
        </is>
      </c>
      <c r="C85" s="14">
        <f>C14</f>
        <v/>
      </c>
      <c r="D85" s="14">
        <f>D37</f>
        <v/>
      </c>
      <c r="E85" s="21">
        <f>D85-C85</f>
        <v/>
      </c>
      <c r="F85" s="20">
        <f>IF(AND(C85=0,D85=0),"",IF(ABS(E85)&lt;1,"Cuadra",IF(E85&gt;0,"Sobra","Falta")))</f>
        <v/>
      </c>
    </row>
    <row r="86">
      <c r="B86" s="5" t="inlineStr">
        <is>
          <t>Tarjeta (total del reporte del datáfono)</t>
        </is>
      </c>
      <c r="C86" s="14">
        <f>C15</f>
        <v/>
      </c>
      <c r="D86" s="9" t="n">
        <v>180000</v>
      </c>
      <c r="E86" s="21">
        <f>D86-C86</f>
        <v/>
      </c>
      <c r="F86" s="20">
        <f>IF(AND(C86=0,D86=0),"",IF(ABS(E86)&lt;1,"Cuadra",IF(E86&gt;0,"Sobra","Falta")))</f>
        <v/>
      </c>
    </row>
    <row r="87">
      <c r="B87" s="5" t="inlineStr">
        <is>
          <t>Pagos por QR (solo confirmados)</t>
        </is>
      </c>
      <c r="C87" s="14">
        <f>C16</f>
        <v/>
      </c>
      <c r="D87" s="14">
        <f>SUMIFS($F$41:$F$80,$C$41:$C$80,"QR",$G$41:$G$80,"Sí")</f>
        <v/>
      </c>
      <c r="E87" s="21">
        <f>D87-C87</f>
        <v/>
      </c>
      <c r="F87" s="20">
        <f>IF(AND(C87=0,D87=0),"",IF(ABS(E87)&lt;1,"Cuadra",IF(E87&gt;0,"Sobra","Falta")))</f>
        <v/>
      </c>
    </row>
    <row r="88">
      <c r="B88" s="5" t="inlineStr">
        <is>
          <t>Transferencias (solo confirmadas)</t>
        </is>
      </c>
      <c r="C88" s="14">
        <f>C17</f>
        <v/>
      </c>
      <c r="D88" s="14">
        <f>SUMIFS($F$41:$F$80,$C$41:$C$80,"Transferencia",$G$41:$G$80,"Sí")</f>
        <v/>
      </c>
      <c r="E88" s="21">
        <f>D88-C88</f>
        <v/>
      </c>
      <c r="F88" s="20">
        <f>IF(AND(C88=0,D88=0),"",IF(ABS(E88)&lt;1,"Cuadra",IF(E88&gt;0,"Sobra","Falta")))</f>
        <v/>
      </c>
    </row>
    <row r="89">
      <c r="B89" s="5" t="inlineStr">
        <is>
          <t>Otros</t>
        </is>
      </c>
      <c r="C89" s="14">
        <f>C18</f>
        <v/>
      </c>
      <c r="D89" s="9" t="n"/>
      <c r="E89" s="21">
        <f>D89-C89</f>
        <v/>
      </c>
      <c r="F89" s="20">
        <f>IF(AND(C89=0,D89=0),"",IF(ABS(E89)&lt;1,"Cuadra",IF(E89&gt;0,"Sobra","Falta")))</f>
        <v/>
      </c>
    </row>
    <row r="90">
      <c r="B90" s="10" t="inlineStr">
        <is>
          <t>Total del turno</t>
        </is>
      </c>
      <c r="C90" s="11">
        <f>SUM(C85:C89)</f>
        <v/>
      </c>
      <c r="D90" s="11">
        <f>SUM(D85:D89)</f>
        <v/>
      </c>
      <c r="E90" s="22">
        <f>D90-C90</f>
        <v/>
      </c>
      <c r="F90" s="23">
        <f>IF(AND(C90=0,D90=0),"",IF(ABS(E90)&lt;1,"Cuadra",IF(E90&gt;0,"Sobra","Falta")))</f>
        <v/>
      </c>
    </row>
    <row r="92">
      <c r="B92" s="5" t="inlineStr">
        <is>
          <t>Comprobantes sin confirmar (no los cuentes todavía)</t>
        </is>
      </c>
      <c r="C92" s="16">
        <f>COUNTIFS($F$41:$F$80,"&gt;0",$G$41:$G$80,"&lt;&gt;Sí")</f>
        <v/>
      </c>
      <c r="D92" s="14">
        <f>SUMIFS($F$41:$F$80,$G$41:$G$80,"&lt;&gt;Sí")</f>
        <v/>
      </c>
    </row>
    <row r="93">
      <c r="B93" s="5" t="inlineStr">
        <is>
          <t>Comprobantes con referencia repetida</t>
        </is>
      </c>
      <c r="C93" s="16">
        <f>COUNTIF($H$41:$H$80,"Referencia repetida")</f>
        <v/>
      </c>
    </row>
    <row r="95" ht="22" customHeight="1">
      <c r="B95" s="4" t="inlineStr">
        <is>
          <t>6. Observaciones y firmas</t>
        </is>
      </c>
    </row>
    <row r="96">
      <c r="B96" s="24" t="inlineStr">
        <is>
          <t>El QR de DaviPlata de la 1:42 p. m. no aparece en la cuenta: no se entregó hasta confirmarlo. La transferencia M8812350 aparece dos veces porque el cliente reenvió el mismo comprobante: por eso sobran $40.000 en transferencias. Hay que borrar la fila repetida.</t>
        </is>
      </c>
    </row>
    <row r="97"/>
    <row r="98"/>
    <row r="100">
      <c r="B100" s="5" t="inlineStr">
        <is>
          <t>Firma de quien cierra</t>
        </is>
      </c>
      <c r="C100" s="17" t="n"/>
    </row>
    <row r="101">
      <c r="B101" s="5" t="inlineStr">
        <is>
          <t>Firma de quien recibe</t>
        </is>
      </c>
      <c r="C101" s="17" t="n"/>
    </row>
  </sheetData>
  <mergeCells count="15">
    <mergeCell ref="B21:H21"/>
    <mergeCell ref="B83:H83"/>
    <mergeCell ref="B96:H98"/>
    <mergeCell ref="B12:H12"/>
    <mergeCell ref="C8:E8"/>
    <mergeCell ref="C9:E9"/>
    <mergeCell ref="B39:H39"/>
    <mergeCell ref="C101:E101"/>
    <mergeCell ref="B95:H95"/>
    <mergeCell ref="C3:H3"/>
    <mergeCell ref="C7:E7"/>
    <mergeCell ref="C100:E100"/>
    <mergeCell ref="B5:H5"/>
    <mergeCell ref="C6:E6"/>
    <mergeCell ref="C10:E10"/>
  </mergeCells>
  <conditionalFormatting sqref="F85:F90">
    <cfRule type="expression" priority="1" dxfId="0">
      <formula>F85="Falta"</formula>
    </cfRule>
    <cfRule type="expression" priority="2" dxfId="1">
      <formula>F85="Sobra"</formula>
    </cfRule>
    <cfRule type="expression" priority="3" dxfId="2">
      <formula>F85="Cuadra"</formula>
    </cfRule>
  </conditionalFormatting>
  <conditionalFormatting sqref="H41:H80">
    <cfRule type="expression" priority="4" dxfId="0">
      <formula>H41="Referencia repetida"</formula>
    </cfRule>
    <cfRule type="expression" priority="5" dxfId="1">
      <formula>H41="Sin confirmar"</formula>
    </cfRule>
    <cfRule type="expression" priority="6" dxfId="2">
      <formula>H41="OK"</formula>
    </cfRule>
  </conditionalFormatting>
  <dataValidations count="2">
    <dataValidation sqref="C41:C80" showDropDown="0" showInputMessage="0" showErrorMessage="0" allowBlank="1" type="list">
      <formula1>"QR,Transferencia"</formula1>
    </dataValidation>
    <dataValidation sqref="G41:G80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1">
      <c r="B1" s="25" t="inlineStr">
        <is>
          <t>Cómo usar la plantilla de cuadre de caja</t>
        </is>
      </c>
    </row>
    <row r="2">
      <c r="B2" s="26" t="inlineStr">
        <is>
          <t>Guía completa: www.yesti.co/cierre-de-caja-diario/</t>
        </is>
      </c>
    </row>
    <row r="3">
      <c r="B3" s="27" t="inlineStr"/>
    </row>
    <row r="4">
      <c r="B4" s="27" t="inlineStr">
        <is>
          <t>1. Al empezar el turno, cuenta la base de caja y anótala en la sección 3.</t>
        </is>
      </c>
    </row>
    <row r="5">
      <c r="B5" s="27" t="inlineStr">
        <is>
          <t>2. Durante el turno, anota cada pago por QR o transferencia en la sección 4: hora, medio, banco, referencia y valor.</t>
        </is>
      </c>
    </row>
    <row r="6">
      <c r="B6" s="27" t="inlineStr">
        <is>
          <t>3. Antes de entregar, revisa que la plata esté en tu cuenta y marca «Sí» en «¿Lo viste en tu cuenta?».</t>
        </is>
      </c>
    </row>
    <row r="7">
      <c r="B7" s="26" t="inlineStr">
        <is>
          <t xml:space="preserve">   Un comprobante es una imagen y se puede falsificar. Si no lo ves en tu cuenta, déjalo en «No».</t>
        </is>
      </c>
    </row>
    <row r="8">
      <c r="B8" s="27" t="inlineStr">
        <is>
          <t>4. Al cierre, pasa a la sección 2 lo vendido por cada medio de pago, según tu sistema, POS o libreta.</t>
        </is>
      </c>
    </row>
    <row r="9">
      <c r="B9" s="27" t="inlineStr">
        <is>
          <t>5. Cuenta el efectivo por denominación en la sección 3 y anota el total del reporte del datáfono en la sección 5.</t>
        </is>
      </c>
    </row>
    <row r="10">
      <c r="B10" s="27" t="inlineStr">
        <is>
          <t>6. Revisa la sección 5: cada medio debe decir «Cuadra». Si dice «Falta» o «Sobra», busca la causa antes de cerrar.</t>
        </is>
      </c>
    </row>
    <row r="11">
      <c r="B11" s="27" t="inlineStr"/>
    </row>
    <row r="12">
      <c r="B12" s="28" t="inlineStr">
        <is>
          <t>Causas comunes de un descuadre</t>
        </is>
      </c>
    </row>
    <row r="13">
      <c r="B13" s="27" t="inlineStr">
        <is>
          <t>• Un pago digital sin confirmar: la plata todavía no aparece en la cuenta, o el comprobante es falso.</t>
        </is>
      </c>
    </row>
    <row r="14">
      <c r="B14" s="27" t="inlineStr">
        <is>
          <t>• El mismo comprobante enviado dos veces: la columna «Alerta» marca las referencias repetidas.</t>
        </is>
      </c>
    </row>
    <row r="15">
      <c r="B15" s="27" t="inlineStr">
        <is>
          <t>• Una venta sin registrar en el sistema, o registrada con otro medio de pago.</t>
        </is>
      </c>
    </row>
    <row r="16">
      <c r="B16" s="27" t="inlineStr">
        <is>
          <t>• Vueltas mal dadas o un pago de un proveedor sacado de la caja sin anotarlo.</t>
        </is>
      </c>
    </row>
    <row r="17">
      <c r="B17" s="27" t="inlineStr"/>
    </row>
    <row r="18">
      <c r="B18" s="28" t="inlineStr">
        <is>
          <t>Colores</t>
        </is>
      </c>
    </row>
    <row r="19">
      <c r="B19" s="27" t="inlineStr">
        <is>
          <t>Amarillo: celdas que llenas tú. Verde: cuadra. Ámbar: sobra o sin confirmar. Rojo: falta o referencia repetida.</t>
        </is>
      </c>
    </row>
    <row r="20">
      <c r="B20" s="27" t="inlineStr"/>
    </row>
    <row r="21">
      <c r="B21" s="28" t="inlineStr">
        <is>
          <t>¿Te pagan mucho por QR o transferencia?</t>
        </is>
      </c>
    </row>
    <row r="22">
      <c r="B22" s="27" t="inlineStr">
        <is>
          <t>Yesti hace esto solo desde WhatsApp: tus cajeros reenvían el comprobante, la IA lo registra y, si recibes en</t>
        </is>
      </c>
    </row>
    <row r="23">
      <c r="B23" s="27" t="inlineStr">
        <is>
          <t>Bancolombia, Nequi o BBVA, confirma en tu cuenta que la plata llegó. El cierre de caja te llega en PDF por el mismo chat.</t>
        </is>
      </c>
    </row>
    <row r="24">
      <c r="B24" s="29" t="inlineStr">
        <is>
          <t>Prueba gratis en www.yesti.co</t>
        </is>
      </c>
    </row>
    <row r="25">
      <c r="B25" s="27" t="inlineStr"/>
    </row>
    <row r="26">
      <c r="B26" s="26" t="inlineStr">
        <is>
          <t>Denominaciones: billetes y monedas en circulación según el Banco de la República. Plantilla de uso libre, versión del 28 de octubre de 2026.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Yesti</dc:creator>
  <dc:title>Plantilla de cuadre de caja diario</dc:title>
  <dcterms:created xsi:type="dcterms:W3CDTF">2026-10-29T01:00:51Z</dcterms:created>
  <dcterms:modified xsi:type="dcterms:W3CDTF">2026-10-29T01:00:51Z</dcterms:modified>
</cp:coreProperties>
</file>